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315" windowWidth="13530" windowHeight="6870" activeTab="0"/>
  </bookViews>
  <sheets>
    <sheet name="102-09電表統計資料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<sst xmlns="http://schemas.openxmlformats.org/spreadsheetml/2006/main" count="80" uniqueCount="67">
  <si>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建物名稱</t>
  </si>
  <si>
    <t>分析說明：</t>
  </si>
  <si>
    <t>維澈樓</t>
  </si>
  <si>
    <t>行政樓</t>
  </si>
  <si>
    <t>懷恩樓</t>
  </si>
  <si>
    <t>產學中心</t>
  </si>
  <si>
    <t>教學樓</t>
  </si>
  <si>
    <t>中正樓</t>
  </si>
  <si>
    <t>圖書館</t>
  </si>
  <si>
    <t>活動中心</t>
  </si>
  <si>
    <t>恩慈宿舍</t>
  </si>
  <si>
    <t>良善宿舍</t>
  </si>
  <si>
    <t>理學樓</t>
  </si>
  <si>
    <t>化學館</t>
  </si>
  <si>
    <t>科學館</t>
  </si>
  <si>
    <t>生科館</t>
  </si>
  <si>
    <t>工學館</t>
  </si>
  <si>
    <t>土木館</t>
  </si>
  <si>
    <t>土木副館</t>
  </si>
  <si>
    <t>篤信樓</t>
  </si>
  <si>
    <t>電學樓</t>
  </si>
  <si>
    <t>莊敬樓</t>
  </si>
  <si>
    <t>商學樓</t>
  </si>
  <si>
    <t>管理樓</t>
  </si>
  <si>
    <t>資管樓</t>
  </si>
  <si>
    <t>建築館</t>
  </si>
  <si>
    <t>祐生館</t>
  </si>
  <si>
    <t>商設館</t>
  </si>
  <si>
    <t>室設館</t>
  </si>
  <si>
    <t>信樓(景觀系)</t>
  </si>
  <si>
    <t>望樓</t>
  </si>
  <si>
    <t>設計學院</t>
  </si>
  <si>
    <t>警衛室</t>
  </si>
  <si>
    <t>全人村</t>
  </si>
  <si>
    <t>體育館</t>
  </si>
  <si>
    <t>游泳池</t>
  </si>
  <si>
    <t>力行宿舍</t>
  </si>
  <si>
    <t>喜樂樓</t>
  </si>
  <si>
    <t>中原村</t>
  </si>
  <si>
    <t>幼稚園</t>
  </si>
  <si>
    <t>薄膜中心</t>
  </si>
  <si>
    <t>信實樓</t>
  </si>
  <si>
    <r>
      <t>校長室及秘書室</t>
    </r>
    <r>
      <rPr>
        <sz val="12"/>
        <color indexed="10"/>
        <rFont val="標楷體"/>
        <family val="4"/>
      </rPr>
      <t>遷入</t>
    </r>
    <r>
      <rPr>
        <sz val="12"/>
        <rFont val="標楷體"/>
        <family val="4"/>
      </rPr>
      <t>，故用電增加</t>
    </r>
  </si>
  <si>
    <r>
      <t>校長室及秘書室</t>
    </r>
    <r>
      <rPr>
        <sz val="12"/>
        <color indexed="10"/>
        <rFont val="標楷體"/>
        <family val="4"/>
      </rPr>
      <t>遷出</t>
    </r>
    <r>
      <rPr>
        <sz val="12"/>
        <rFont val="標楷體"/>
        <family val="4"/>
      </rPr>
      <t>，故用電減少</t>
    </r>
  </si>
  <si>
    <t>產學中心廠商陸續遷入，用電增加</t>
  </si>
  <si>
    <t>麥當勞廠商進駐，故用電增加</t>
  </si>
  <si>
    <t>四、各樓館用電量統計及對照去年同期用電量統計分析如下：</t>
  </si>
  <si>
    <t>夜間閱覽室開放、教師教學發展中心進駐及校史室開放參觀</t>
  </si>
  <si>
    <t>暑假期間整修，無學生入住</t>
  </si>
  <si>
    <t>暑假期間有學生入住</t>
  </si>
  <si>
    <t>節電績優</t>
  </si>
  <si>
    <t>去年暑假期間整修未開放</t>
  </si>
  <si>
    <t>節電績優</t>
  </si>
  <si>
    <t>去年暑假期間整修</t>
  </si>
  <si>
    <t>暑假期間有青年宣教大會學員入住</t>
  </si>
  <si>
    <t>TOTAL</t>
  </si>
  <si>
    <t>去年同期用電量</t>
  </si>
  <si>
    <r>
      <t>增</t>
    </r>
    <r>
      <rPr>
        <b/>
        <sz val="12"/>
        <color indexed="12"/>
        <rFont val="新細明體"/>
        <family val="1"/>
      </rPr>
      <t>減</t>
    </r>
    <r>
      <rPr>
        <b/>
        <sz val="12"/>
        <rFont val="新細明體"/>
        <family val="1"/>
      </rPr>
      <t>比例(</t>
    </r>
    <r>
      <rPr>
        <b/>
        <sz val="12"/>
        <color indexed="10"/>
        <rFont val="新細明體"/>
        <family val="1"/>
      </rPr>
      <t>％</t>
    </r>
    <r>
      <rPr>
        <b/>
        <sz val="12"/>
        <rFont val="新細明體"/>
        <family val="1"/>
      </rPr>
      <t>)</t>
    </r>
  </si>
  <si>
    <t>分       析</t>
  </si>
  <si>
    <r>
      <t>增加</t>
    </r>
    <r>
      <rPr>
        <b/>
        <sz val="12"/>
        <rFont val="新細明體"/>
        <family val="1"/>
      </rPr>
      <t xml:space="preserve">或
</t>
    </r>
    <r>
      <rPr>
        <b/>
        <sz val="12"/>
        <color indexed="12"/>
        <rFont val="新細明體"/>
        <family val="1"/>
      </rPr>
      <t>減少</t>
    </r>
  </si>
  <si>
    <t>其他</t>
  </si>
  <si>
    <t>中原大學各樓館102年12月用電量及1~12月總用電量統計及分析表</t>
  </si>
  <si>
    <t>三、用電量增加之各樓館包括教學樓（7.45萬度）、游泳池（20.5萬度）、活動中心（13.6萬度）、力行宿舍（9.5萬度）、篤信樓（7.9萬度）、工學館（11.4萬度）等</t>
  </si>
  <si>
    <t>今年12月用電量</t>
  </si>
  <si>
    <t>今年1~12月總用電量</t>
  </si>
  <si>
    <t>二、102年教101年節電績效良好之樓館，包含祐生館（4.2萬度）、商設館（2.1萬度）中正樓（4萬度）、恩慈宿舍（6.4萬度 ）、體育館（8.1萬度）、薄膜中心（2.8萬度）、商學樓（7.1萬度）、設計學院（1.3萬度）、信樓（1.9萬度）等。</t>
  </si>
  <si>
    <t>一、102年1~12月(101.12.26~102.12.31)總用電日數為371天，101年1~12月(100.12.28~101.12.25)總用電天數為364天，前者多計算7天用電，增加比例為1.92％。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</si>
</sst>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  <numFmt numFmtId="177" formatCode="m/d"/>
    <numFmt numFmtId="178" formatCode="0_ "/>
    <numFmt numFmtId="179" formatCode="0;_"/>
    <numFmt numFmtId="180" formatCode="m/d;@"/>
    <numFmt numFmtId="181" formatCode="m/d/yy;@"/>
    <numFmt numFmtId="182" formatCode="m&quot;月&quot;d&quot;日&quot;"/>
    <numFmt numFmtId="183" formatCode="0.00_);[Red]\(0.00\)"/>
    <numFmt numFmtId="184" formatCode="_-* #,##0_-;\-* #,##0_-;_-* &quot;-&quot;??_-;_-@_-"/>
    <numFmt numFmtId="185" formatCode="yyyy/m/d;@"/>
    <numFmt numFmtId="186" formatCode="0.00_ "/>
    <numFmt numFmtId="187" formatCode="0_);[Red]\(0\)"/>
    <numFmt numFmtId="188" formatCode="#,##0_);[Red]\(#,##0\)"/>
    <numFmt numFmtId="189" formatCode="0_ ;[Red]\-0\ "/>
    <numFmt numFmtId="190" formatCode="0.00_ ;[Red]\-0.00\ "/>
    <numFmt numFmtId="191" formatCode="#,##0.00%;[Red]\-&quot;$&quot;#,##0.00%"/>
    <numFmt numFmtId="192" formatCode="#,##0_ ;[Red]\-#,##0\ "/>
    <numFmt numFmtId="193" formatCode="_-* #,##0.0_-;\-* #,##0.0_-;_-* &quot;-&quot;??_-;_-@_-"/>
    <numFmt numFmtId="194" formatCode="#,##0_ "/>
    <numFmt numFmtId="195" formatCode="0.0_ "/>
    <numFmt numFmtId="196" formatCode="#,##0.00_ "/>
    <numFmt numFmtId="197" formatCode="#,##0.0_ "/>
  </numFmts>
  <fonts count="3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b/>
      <sz val="12"/>
      <color indexed="12"/>
      <name val="標楷體"/>
      <family val="4"/>
    </font>
    <font>
      <b/>
      <sz val="16"/>
      <name val="新細明體"/>
      <family val="1"/>
    </font>
    <font>
      <b/>
      <sz val="12"/>
      <color indexed="14"/>
      <name val="標楷體"/>
      <family val="4"/>
    </font>
    <font>
      <sz val="12"/>
      <color indexed="14"/>
      <name val="新細明體"/>
      <family val="1"/>
    </font>
    <font>
      <sz val="12"/>
      <color indexed="8"/>
      <name val="標楷體"/>
      <family val="4"/>
    </font>
    <font>
      <sz val="12"/>
      <name val="細明體"/>
      <family val="3"/>
    </font>
    <font>
      <b/>
      <sz val="12"/>
      <color indexed="14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sz val="12"/>
      <color indexed="36"/>
      <name val="新細明體"/>
      <family val="1"/>
    </font>
    <font>
      <sz val="12"/>
      <color rgb="FF7030A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191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66">
    <xf numFmtId="189" fontId="0" fillId="0" borderId="0" xfId="0" applyAlignment="1">
      <alignment vertical="center"/>
    </xf>
    <xf numFmtId="184" fontId="0" fillId="0" borderId="0" xfId="33" applyNumberFormat="1" applyFont="1" applyAlignment="1">
      <alignment vertical="center"/>
    </xf>
    <xf numFmtId="189" fontId="0" fillId="0" borderId="0" xfId="0" applyAlignment="1">
      <alignment vertical="center" wrapText="1"/>
    </xf>
    <xf numFmtId="38" fontId="0" fillId="0" borderId="10" xfId="0" applyNumberFormat="1" applyFont="1" applyFill="1" applyBorder="1" applyAlignment="1">
      <alignment vertical="center"/>
    </xf>
    <xf numFmtId="194" fontId="0" fillId="0" borderId="10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 vertical="center"/>
    </xf>
    <xf numFmtId="194" fontId="0" fillId="0" borderId="10" xfId="0" applyNumberFormat="1" applyFont="1" applyFill="1" applyBorder="1" applyAlignment="1">
      <alignment vertical="center"/>
    </xf>
    <xf numFmtId="194" fontId="25" fillId="0" borderId="11" xfId="33" applyNumberFormat="1" applyFont="1" applyBorder="1" applyAlignment="1">
      <alignment horizontal="right" vertical="center" wrapText="1"/>
    </xf>
    <xf numFmtId="194" fontId="25" fillId="0" borderId="12" xfId="33" applyNumberFormat="1" applyFont="1" applyBorder="1" applyAlignment="1">
      <alignment horizontal="right" vertical="center" wrapText="1"/>
    </xf>
    <xf numFmtId="194" fontId="25" fillId="0" borderId="13" xfId="33" applyNumberFormat="1" applyFont="1" applyBorder="1" applyAlignment="1">
      <alignment horizontal="right" vertical="center" wrapText="1"/>
    </xf>
    <xf numFmtId="194" fontId="25" fillId="0" borderId="14" xfId="33" applyNumberFormat="1" applyFont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vertical="center"/>
    </xf>
    <xf numFmtId="10" fontId="27" fillId="24" borderId="16" xfId="39" applyNumberFormat="1" applyFont="1" applyFill="1" applyBorder="1" applyAlignment="1">
      <alignment horizontal="center" vertical="center" wrapText="1"/>
    </xf>
    <xf numFmtId="189" fontId="19" fillId="0" borderId="17" xfId="0" applyFont="1" applyBorder="1" applyAlignment="1">
      <alignment horizontal="left" vertical="center" wrapText="1"/>
    </xf>
    <xf numFmtId="189" fontId="19" fillId="0" borderId="18" xfId="0" applyFont="1" applyBorder="1" applyAlignment="1">
      <alignment horizontal="left" vertical="center" wrapText="1"/>
    </xf>
    <xf numFmtId="189" fontId="24" fillId="0" borderId="18" xfId="0" applyFont="1" applyBorder="1" applyAlignment="1">
      <alignment horizontal="left" vertical="center" wrapText="1"/>
    </xf>
    <xf numFmtId="189" fontId="28" fillId="0" borderId="19" xfId="0" applyFont="1" applyFill="1" applyBorder="1" applyAlignment="1">
      <alignment vertical="center"/>
    </xf>
    <xf numFmtId="189" fontId="29" fillId="0" borderId="18" xfId="0" applyFont="1" applyBorder="1" applyAlignment="1">
      <alignment horizontal="left" vertical="center" wrapText="1"/>
    </xf>
    <xf numFmtId="192" fontId="0" fillId="0" borderId="20" xfId="0" applyNumberFormat="1" applyBorder="1" applyAlignment="1">
      <alignment vertical="center" wrapText="1"/>
    </xf>
    <xf numFmtId="192" fontId="0" fillId="0" borderId="21" xfId="0" applyNumberFormat="1" applyBorder="1" applyAlignment="1">
      <alignment vertical="center" wrapText="1"/>
    </xf>
    <xf numFmtId="192" fontId="0" fillId="0" borderId="22" xfId="0" applyNumberFormat="1" applyBorder="1" applyAlignment="1">
      <alignment vertical="center" wrapText="1"/>
    </xf>
    <xf numFmtId="192" fontId="0" fillId="0" borderId="10" xfId="0" applyNumberFormat="1" applyBorder="1" applyAlignment="1">
      <alignment vertical="center" wrapText="1"/>
    </xf>
    <xf numFmtId="194" fontId="23" fillId="0" borderId="10" xfId="33" applyNumberFormat="1" applyFont="1" applyBorder="1" applyAlignment="1">
      <alignment horizontal="right" vertical="center" wrapText="1"/>
    </xf>
    <xf numFmtId="197" fontId="25" fillId="0" borderId="21" xfId="33" applyNumberFormat="1" applyFont="1" applyBorder="1" applyAlignment="1">
      <alignment horizontal="right" vertical="center" wrapText="1"/>
    </xf>
    <xf numFmtId="197" fontId="23" fillId="0" borderId="10" xfId="33" applyNumberFormat="1" applyFont="1" applyBorder="1" applyAlignment="1">
      <alignment horizontal="right" vertical="center" wrapText="1"/>
    </xf>
    <xf numFmtId="192" fontId="0" fillId="0" borderId="0" xfId="0" applyNumberFormat="1" applyAlignment="1">
      <alignment vertical="center" wrapText="1"/>
    </xf>
    <xf numFmtId="194" fontId="23" fillId="0" borderId="23" xfId="33" applyNumberFormat="1" applyFont="1" applyBorder="1" applyAlignment="1">
      <alignment horizontal="right" vertical="center" wrapText="1"/>
    </xf>
    <xf numFmtId="197" fontId="25" fillId="0" borderId="10" xfId="33" applyNumberFormat="1" applyFont="1" applyBorder="1" applyAlignment="1">
      <alignment horizontal="right" vertical="center" wrapText="1"/>
    </xf>
    <xf numFmtId="188" fontId="31" fillId="0" borderId="24" xfId="0" applyNumberFormat="1" applyFont="1" applyBorder="1" applyAlignment="1">
      <alignment vertical="center"/>
    </xf>
    <xf numFmtId="194" fontId="25" fillId="0" borderId="24" xfId="33" applyNumberFormat="1" applyFont="1" applyBorder="1" applyAlignment="1">
      <alignment horizontal="right" vertical="center" wrapText="1"/>
    </xf>
    <xf numFmtId="184" fontId="31" fillId="0" borderId="24" xfId="33" applyNumberFormat="1" applyFont="1" applyBorder="1" applyAlignment="1">
      <alignment vertical="center"/>
    </xf>
    <xf numFmtId="197" fontId="25" fillId="0" borderId="24" xfId="33" applyNumberFormat="1" applyFont="1" applyBorder="1" applyAlignment="1">
      <alignment horizontal="right" vertical="center" wrapText="1"/>
    </xf>
    <xf numFmtId="189" fontId="0" fillId="0" borderId="25" xfId="0" applyBorder="1" applyAlignment="1">
      <alignment vertical="center"/>
    </xf>
    <xf numFmtId="189" fontId="20" fillId="24" borderId="26" xfId="0" applyFont="1" applyFill="1" applyBorder="1" applyAlignment="1">
      <alignment horizontal="center" vertical="center" wrapText="1"/>
    </xf>
    <xf numFmtId="194" fontId="25" fillId="0" borderId="27" xfId="33" applyNumberFormat="1" applyFont="1" applyBorder="1" applyAlignment="1">
      <alignment horizontal="right" vertical="center" wrapText="1"/>
    </xf>
    <xf numFmtId="184" fontId="31" fillId="0" borderId="28" xfId="33" applyNumberFormat="1" applyFont="1" applyBorder="1" applyAlignment="1">
      <alignment vertical="center"/>
    </xf>
    <xf numFmtId="188" fontId="30" fillId="0" borderId="10" xfId="0" applyNumberFormat="1" applyFont="1" applyBorder="1" applyAlignment="1">
      <alignment vertical="center" wrapText="1"/>
    </xf>
    <xf numFmtId="188" fontId="30" fillId="0" borderId="10" xfId="0" applyNumberFormat="1" applyFont="1" applyFill="1" applyBorder="1" applyAlignment="1">
      <alignment vertical="center" wrapText="1"/>
    </xf>
    <xf numFmtId="189" fontId="20" fillId="24" borderId="29" xfId="0" applyFont="1" applyFill="1" applyBorder="1" applyAlignment="1">
      <alignment horizontal="center" vertical="center" wrapText="1"/>
    </xf>
    <xf numFmtId="189" fontId="20" fillId="24" borderId="30" xfId="0" applyFont="1" applyFill="1" applyBorder="1" applyAlignment="1">
      <alignment horizontal="center" vertical="center" wrapText="1"/>
    </xf>
    <xf numFmtId="189" fontId="20" fillId="24" borderId="31" xfId="0" applyFont="1" applyFill="1" applyBorder="1" applyAlignment="1">
      <alignment horizontal="center" vertical="center" wrapText="1"/>
    </xf>
    <xf numFmtId="189" fontId="31" fillId="24" borderId="32" xfId="0" applyFont="1" applyFill="1" applyBorder="1" applyAlignment="1">
      <alignment vertical="center" wrapText="1"/>
    </xf>
    <xf numFmtId="189" fontId="31" fillId="24" borderId="31" xfId="0" applyFont="1" applyFill="1" applyBorder="1" applyAlignment="1">
      <alignment horizontal="center" vertical="center" wrapText="1"/>
    </xf>
    <xf numFmtId="38" fontId="17" fillId="0" borderId="10" xfId="0" applyNumberFormat="1" applyFont="1" applyFill="1" applyBorder="1" applyAlignment="1">
      <alignment vertical="center"/>
    </xf>
    <xf numFmtId="194" fontId="17" fillId="0" borderId="10" xfId="0" applyNumberFormat="1" applyFont="1" applyFill="1" applyBorder="1" applyAlignment="1">
      <alignment horizontal="right" vertical="center"/>
    </xf>
    <xf numFmtId="189" fontId="20" fillId="0" borderId="33" xfId="0" applyFont="1" applyBorder="1" applyAlignment="1">
      <alignment horizontal="center" vertical="center" wrapText="1"/>
    </xf>
    <xf numFmtId="189" fontId="20" fillId="0" borderId="34" xfId="0" applyFont="1" applyBorder="1" applyAlignment="1">
      <alignment horizontal="center" vertical="center" wrapText="1"/>
    </xf>
    <xf numFmtId="189" fontId="20" fillId="0" borderId="34" xfId="0" applyFont="1" applyFill="1" applyBorder="1" applyAlignment="1">
      <alignment horizontal="center" vertical="center" wrapText="1"/>
    </xf>
    <xf numFmtId="38" fontId="0" fillId="0" borderId="35" xfId="0" applyNumberFormat="1" applyBorder="1" applyAlignment="1">
      <alignment vertical="center"/>
    </xf>
    <xf numFmtId="38" fontId="36" fillId="0" borderId="21" xfId="0" applyNumberFormat="1" applyFont="1" applyFill="1" applyBorder="1" applyAlignment="1">
      <alignment vertical="center"/>
    </xf>
    <xf numFmtId="38" fontId="36" fillId="0" borderId="10" xfId="0" applyNumberFormat="1" applyFont="1" applyFill="1" applyBorder="1" applyAlignment="1">
      <alignment vertical="center"/>
    </xf>
    <xf numFmtId="194" fontId="36" fillId="0" borderId="10" xfId="0" applyNumberFormat="1" applyFont="1" applyFill="1" applyBorder="1" applyAlignment="1">
      <alignment vertical="center"/>
    </xf>
    <xf numFmtId="189" fontId="20" fillId="0" borderId="36" xfId="0" applyFont="1" applyFill="1" applyBorder="1" applyAlignment="1">
      <alignment horizontal="center" vertical="center" wrapText="1"/>
    </xf>
    <xf numFmtId="189" fontId="26" fillId="0" borderId="32" xfId="0" applyFont="1" applyBorder="1" applyAlignment="1">
      <alignment horizontal="center" vertical="center" wrapText="1"/>
    </xf>
    <xf numFmtId="189" fontId="26" fillId="0" borderId="37" xfId="0" applyFont="1" applyBorder="1" applyAlignment="1">
      <alignment horizontal="center" vertical="center" wrapText="1"/>
    </xf>
    <xf numFmtId="189" fontId="26" fillId="0" borderId="30" xfId="0" applyFont="1" applyBorder="1" applyAlignment="1">
      <alignment horizontal="center" vertical="center" wrapText="1"/>
    </xf>
    <xf numFmtId="189" fontId="20" fillId="0" borderId="0" xfId="0" applyFont="1" applyAlignment="1">
      <alignment vertical="center" wrapText="1"/>
    </xf>
    <xf numFmtId="189" fontId="24" fillId="0" borderId="38" xfId="0" applyFont="1" applyBorder="1" applyAlignment="1">
      <alignment vertical="center" wrapText="1"/>
    </xf>
    <xf numFmtId="189" fontId="24" fillId="0" borderId="39" xfId="0" applyFont="1" applyBorder="1" applyAlignment="1">
      <alignment vertical="center" wrapText="1"/>
    </xf>
    <xf numFmtId="189" fontId="24" fillId="0" borderId="40" xfId="0" applyFont="1" applyBorder="1" applyAlignment="1">
      <alignment vertical="center" wrapText="1"/>
    </xf>
    <xf numFmtId="189" fontId="24" fillId="0" borderId="23" xfId="0" applyFont="1" applyBorder="1" applyAlignment="1">
      <alignment vertical="center" wrapText="1"/>
    </xf>
    <xf numFmtId="189" fontId="24" fillId="0" borderId="41" xfId="0" applyFont="1" applyBorder="1" applyAlignment="1">
      <alignment vertical="center" wrapText="1"/>
    </xf>
    <xf numFmtId="189" fontId="24" fillId="0" borderId="42" xfId="0" applyFont="1" applyBorder="1" applyAlignment="1">
      <alignment vertical="center" wrapText="1"/>
    </xf>
    <xf numFmtId="189" fontId="24" fillId="0" borderId="23" xfId="0" applyFont="1" applyBorder="1" applyAlignment="1">
      <alignment horizontal="left" vertical="center" wrapText="1"/>
    </xf>
    <xf numFmtId="189" fontId="24" fillId="0" borderId="41" xfId="0" applyFont="1" applyBorder="1" applyAlignment="1">
      <alignment horizontal="left" vertical="center" wrapText="1"/>
    </xf>
    <xf numFmtId="189" fontId="24" fillId="0" borderId="42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ont>
        <strike val="0"/>
        <color auto="1"/>
      </font>
    </dxf>
    <dxf>
      <font>
        <color rgb="FFFF00FF"/>
      </font>
    </dxf>
    <dxf>
      <font>
        <color rgb="FFFF00FF"/>
      </font>
      <border/>
    </dxf>
    <dxf>
      <font>
        <strike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4" sqref="A4:I4"/>
    </sheetView>
  </sheetViews>
  <sheetFormatPr defaultColWidth="9.00390625" defaultRowHeight="16.5"/>
  <cols>
    <col min="1" max="1" width="13.125" style="0" customWidth="1"/>
    <col min="2" max="2" width="10.875" style="0" customWidth="1"/>
    <col min="3" max="3" width="11.375" style="0" customWidth="1"/>
    <col min="4" max="4" width="10.375" style="1" customWidth="1"/>
    <col min="5" max="6" width="12.75390625" style="1" customWidth="1"/>
    <col min="7" max="7" width="11.00390625" style="1" customWidth="1"/>
    <col min="8" max="8" width="9.625" style="1" customWidth="1"/>
    <col min="9" max="9" width="32.00390625" style="0" customWidth="1"/>
  </cols>
  <sheetData>
    <row r="1" spans="1:9" ht="30.75" customHeight="1" thickBot="1">
      <c r="A1" s="53" t="s">
        <v>61</v>
      </c>
      <c r="B1" s="54"/>
      <c r="C1" s="54"/>
      <c r="D1" s="54"/>
      <c r="E1" s="54"/>
      <c r="F1" s="54"/>
      <c r="G1" s="54"/>
      <c r="H1" s="54"/>
      <c r="I1" s="55"/>
    </row>
    <row r="2" spans="1:9" ht="28.5" customHeight="1" thickBot="1">
      <c r="A2" s="56" t="s">
        <v>1</v>
      </c>
      <c r="B2" s="56"/>
      <c r="C2" s="56"/>
      <c r="D2" s="56"/>
      <c r="E2" s="56"/>
      <c r="F2" s="56"/>
      <c r="G2" s="56"/>
      <c r="H2" s="56"/>
      <c r="I2" s="56"/>
    </row>
    <row r="3" spans="1:9" ht="33.75" customHeight="1">
      <c r="A3" s="57" t="s">
        <v>66</v>
      </c>
      <c r="B3" s="58"/>
      <c r="C3" s="58"/>
      <c r="D3" s="58"/>
      <c r="E3" s="58"/>
      <c r="F3" s="58"/>
      <c r="G3" s="58"/>
      <c r="H3" s="58"/>
      <c r="I3" s="59"/>
    </row>
    <row r="4" spans="1:9" ht="33.75" customHeight="1">
      <c r="A4" s="63" t="s">
        <v>65</v>
      </c>
      <c r="B4" s="64"/>
      <c r="C4" s="64"/>
      <c r="D4" s="64"/>
      <c r="E4" s="64"/>
      <c r="F4" s="64"/>
      <c r="G4" s="64"/>
      <c r="H4" s="64"/>
      <c r="I4" s="65"/>
    </row>
    <row r="5" spans="1:9" ht="33.75" customHeight="1">
      <c r="A5" s="60" t="s">
        <v>62</v>
      </c>
      <c r="B5" s="61"/>
      <c r="C5" s="61"/>
      <c r="D5" s="61"/>
      <c r="E5" s="61"/>
      <c r="F5" s="61"/>
      <c r="G5" s="61"/>
      <c r="H5" s="61"/>
      <c r="I5" s="62"/>
    </row>
    <row r="6" spans="1:9" ht="24" customHeight="1" thickBot="1">
      <c r="A6" s="60" t="s">
        <v>46</v>
      </c>
      <c r="B6" s="61"/>
      <c r="C6" s="61"/>
      <c r="D6" s="61"/>
      <c r="E6" s="61"/>
      <c r="F6" s="61"/>
      <c r="G6" s="61"/>
      <c r="H6" s="61"/>
      <c r="I6" s="62"/>
    </row>
    <row r="7" spans="1:9" ht="33" customHeight="1" thickBot="1">
      <c r="A7" s="33" t="s">
        <v>0</v>
      </c>
      <c r="B7" s="38" t="s">
        <v>63</v>
      </c>
      <c r="C7" s="38" t="s">
        <v>56</v>
      </c>
      <c r="D7" s="42" t="s">
        <v>59</v>
      </c>
      <c r="E7" s="39" t="s">
        <v>64</v>
      </c>
      <c r="F7" s="40" t="s">
        <v>56</v>
      </c>
      <c r="G7" s="42" t="s">
        <v>59</v>
      </c>
      <c r="H7" s="41" t="s">
        <v>57</v>
      </c>
      <c r="I7" s="12" t="s">
        <v>58</v>
      </c>
    </row>
    <row r="8" spans="1:10" ht="42.75" customHeight="1" thickBot="1">
      <c r="A8" s="45" t="s">
        <v>2</v>
      </c>
      <c r="B8" s="49">
        <v>69357</v>
      </c>
      <c r="C8" s="48">
        <v>62000</v>
      </c>
      <c r="D8" s="10">
        <f>B8-C8</f>
        <v>7357</v>
      </c>
      <c r="E8" s="18">
        <v>989852</v>
      </c>
      <c r="F8" s="19">
        <v>886190</v>
      </c>
      <c r="G8" s="7">
        <f>E8-F8</f>
        <v>103662</v>
      </c>
      <c r="H8" s="23">
        <f>(G8/F8)*100</f>
        <v>11.697491508592964</v>
      </c>
      <c r="I8" s="13" t="s">
        <v>42</v>
      </c>
      <c r="J8" s="16"/>
    </row>
    <row r="9" spans="1:9" s="2" customFormat="1" ht="51.75" customHeight="1">
      <c r="A9" s="46" t="s">
        <v>3</v>
      </c>
      <c r="B9" s="11">
        <v>360</v>
      </c>
      <c r="C9" s="11">
        <v>840</v>
      </c>
      <c r="D9" s="9">
        <f>B9-C9</f>
        <v>-480</v>
      </c>
      <c r="E9" s="20">
        <v>5940</v>
      </c>
      <c r="F9" s="21">
        <v>88320</v>
      </c>
      <c r="G9" s="7">
        <f aca="true" t="shared" si="0" ref="G9:G49">E9-F9</f>
        <v>-82380</v>
      </c>
      <c r="H9" s="27">
        <f>(G9/F9)*100</f>
        <v>-93.27445652173914</v>
      </c>
      <c r="I9" s="14" t="s">
        <v>43</v>
      </c>
    </row>
    <row r="10" spans="1:9" s="2" customFormat="1" ht="51.75" customHeight="1">
      <c r="A10" s="46" t="s">
        <v>4</v>
      </c>
      <c r="B10" s="3">
        <v>5440</v>
      </c>
      <c r="C10" s="3">
        <v>5560</v>
      </c>
      <c r="D10" s="8">
        <f aca="true" t="shared" si="1" ref="D10:D49">B10-C10</f>
        <v>-120</v>
      </c>
      <c r="E10" s="20">
        <v>102280</v>
      </c>
      <c r="F10" s="21">
        <v>90620</v>
      </c>
      <c r="G10" s="7">
        <f t="shared" si="0"/>
        <v>11660</v>
      </c>
      <c r="H10" s="27">
        <f aca="true" t="shared" si="2" ref="H10:H49">(G10/F10)*100</f>
        <v>12.866916795409402</v>
      </c>
      <c r="I10" s="14"/>
    </row>
    <row r="11" spans="1:9" s="2" customFormat="1" ht="51.75" customHeight="1">
      <c r="A11" s="46" t="s">
        <v>5</v>
      </c>
      <c r="B11" s="3">
        <v>6960</v>
      </c>
      <c r="C11" s="3">
        <v>3120</v>
      </c>
      <c r="D11" s="8">
        <f t="shared" si="1"/>
        <v>3840</v>
      </c>
      <c r="E11" s="20">
        <v>98020</v>
      </c>
      <c r="F11" s="21">
        <v>35740</v>
      </c>
      <c r="G11" s="7">
        <f t="shared" si="0"/>
        <v>62280</v>
      </c>
      <c r="H11" s="27">
        <f t="shared" si="2"/>
        <v>174.25853385562397</v>
      </c>
      <c r="I11" s="14" t="s">
        <v>44</v>
      </c>
    </row>
    <row r="12" spans="1:9" s="2" customFormat="1" ht="51.75" customHeight="1">
      <c r="A12" s="46" t="s">
        <v>6</v>
      </c>
      <c r="B12" s="50">
        <v>143000</v>
      </c>
      <c r="C12" s="3">
        <v>126000</v>
      </c>
      <c r="D12" s="8">
        <f t="shared" si="1"/>
        <v>17000</v>
      </c>
      <c r="E12" s="20">
        <v>2213800</v>
      </c>
      <c r="F12" s="21">
        <v>2142300</v>
      </c>
      <c r="G12" s="7">
        <f t="shared" si="0"/>
        <v>71500</v>
      </c>
      <c r="H12" s="27">
        <f t="shared" si="2"/>
        <v>3.337534425617327</v>
      </c>
      <c r="I12" s="14"/>
    </row>
    <row r="13" spans="1:9" s="2" customFormat="1" ht="51.75" customHeight="1">
      <c r="A13" s="46" t="s">
        <v>7</v>
      </c>
      <c r="B13" s="3">
        <v>5760</v>
      </c>
      <c r="C13" s="3">
        <v>11520</v>
      </c>
      <c r="D13" s="8">
        <f t="shared" si="1"/>
        <v>-5760</v>
      </c>
      <c r="E13" s="20">
        <v>108340</v>
      </c>
      <c r="F13" s="21">
        <v>148984</v>
      </c>
      <c r="G13" s="7">
        <f t="shared" si="0"/>
        <v>-40644</v>
      </c>
      <c r="H13" s="27">
        <f t="shared" si="2"/>
        <v>-27.280781828921224</v>
      </c>
      <c r="I13" s="15" t="s">
        <v>52</v>
      </c>
    </row>
    <row r="14" spans="1:9" s="2" customFormat="1" ht="51.75" customHeight="1">
      <c r="A14" s="46" t="s">
        <v>8</v>
      </c>
      <c r="B14" s="3">
        <v>60200</v>
      </c>
      <c r="C14" s="3">
        <v>76800</v>
      </c>
      <c r="D14" s="8">
        <f t="shared" si="1"/>
        <v>-16600</v>
      </c>
      <c r="E14" s="20">
        <v>1090100</v>
      </c>
      <c r="F14" s="21">
        <v>1066180</v>
      </c>
      <c r="G14" s="7">
        <f t="shared" si="0"/>
        <v>23920</v>
      </c>
      <c r="H14" s="27">
        <f t="shared" si="2"/>
        <v>2.2435236076459883</v>
      </c>
      <c r="I14" s="14" t="s">
        <v>47</v>
      </c>
    </row>
    <row r="15" spans="1:9" s="2" customFormat="1" ht="51.75" customHeight="1">
      <c r="A15" s="46" t="s">
        <v>9</v>
      </c>
      <c r="B15" s="43">
        <v>49800</v>
      </c>
      <c r="C15" s="3">
        <v>42900</v>
      </c>
      <c r="D15" s="8">
        <f t="shared" si="1"/>
        <v>6900</v>
      </c>
      <c r="E15" s="20">
        <v>723050</v>
      </c>
      <c r="F15" s="21">
        <v>586500</v>
      </c>
      <c r="G15" s="7">
        <f t="shared" si="0"/>
        <v>136550</v>
      </c>
      <c r="H15" s="27">
        <f t="shared" si="2"/>
        <v>23.28218243819267</v>
      </c>
      <c r="I15" s="17" t="s">
        <v>45</v>
      </c>
    </row>
    <row r="16" spans="1:9" s="2" customFormat="1" ht="66.75" customHeight="1">
      <c r="A16" s="46" t="s">
        <v>10</v>
      </c>
      <c r="B16" s="3">
        <v>68760</v>
      </c>
      <c r="C16" s="3">
        <v>72000</v>
      </c>
      <c r="D16" s="8">
        <f t="shared" si="1"/>
        <v>-3240</v>
      </c>
      <c r="E16" s="20">
        <v>836870</v>
      </c>
      <c r="F16" s="21">
        <v>901088</v>
      </c>
      <c r="G16" s="7">
        <f t="shared" si="0"/>
        <v>-64218</v>
      </c>
      <c r="H16" s="27">
        <f t="shared" si="2"/>
        <v>-7.1267179232217055</v>
      </c>
      <c r="I16" s="14" t="s">
        <v>48</v>
      </c>
    </row>
    <row r="17" spans="1:9" s="2" customFormat="1" ht="51.75" customHeight="1">
      <c r="A17" s="46" t="s">
        <v>11</v>
      </c>
      <c r="B17" s="43">
        <v>168000</v>
      </c>
      <c r="C17" s="3">
        <v>150000</v>
      </c>
      <c r="D17" s="8">
        <f t="shared" si="1"/>
        <v>18000</v>
      </c>
      <c r="E17" s="20">
        <v>1855400</v>
      </c>
      <c r="F17" s="21">
        <v>1799998</v>
      </c>
      <c r="G17" s="7">
        <f t="shared" si="0"/>
        <v>55402</v>
      </c>
      <c r="H17" s="27">
        <f t="shared" si="2"/>
        <v>3.077892308769232</v>
      </c>
      <c r="I17" s="14" t="s">
        <v>49</v>
      </c>
    </row>
    <row r="18" spans="1:9" s="2" customFormat="1" ht="51.75" customHeight="1">
      <c r="A18" s="46" t="s">
        <v>12</v>
      </c>
      <c r="B18" s="3">
        <v>78000</v>
      </c>
      <c r="C18" s="3">
        <v>64000</v>
      </c>
      <c r="D18" s="8">
        <f t="shared" si="1"/>
        <v>14000</v>
      </c>
      <c r="E18" s="20">
        <v>1168000</v>
      </c>
      <c r="F18" s="21">
        <v>1155700</v>
      </c>
      <c r="G18" s="7">
        <f t="shared" si="0"/>
        <v>12300</v>
      </c>
      <c r="H18" s="27">
        <f t="shared" si="2"/>
        <v>1.0642900406679934</v>
      </c>
      <c r="I18" s="14"/>
    </row>
    <row r="19" spans="1:9" s="2" customFormat="1" ht="51.75" customHeight="1">
      <c r="A19" s="47" t="s">
        <v>13</v>
      </c>
      <c r="B19" s="3">
        <v>8960</v>
      </c>
      <c r="C19" s="3">
        <v>10240</v>
      </c>
      <c r="D19" s="8">
        <f t="shared" si="1"/>
        <v>-1280</v>
      </c>
      <c r="E19" s="20">
        <v>143400</v>
      </c>
      <c r="F19" s="21">
        <v>132320</v>
      </c>
      <c r="G19" s="7">
        <f t="shared" si="0"/>
        <v>11080</v>
      </c>
      <c r="H19" s="27">
        <f t="shared" si="2"/>
        <v>8.373639661426845</v>
      </c>
      <c r="I19" s="14"/>
    </row>
    <row r="20" spans="1:9" s="2" customFormat="1" ht="51.75" customHeight="1">
      <c r="A20" s="47" t="s">
        <v>14</v>
      </c>
      <c r="B20" s="3">
        <v>54000</v>
      </c>
      <c r="C20" s="3">
        <v>52000</v>
      </c>
      <c r="D20" s="8">
        <f t="shared" si="1"/>
        <v>2000</v>
      </c>
      <c r="E20" s="20">
        <v>810000</v>
      </c>
      <c r="F20" s="21">
        <v>791593</v>
      </c>
      <c r="G20" s="7">
        <f t="shared" si="0"/>
        <v>18407</v>
      </c>
      <c r="H20" s="27">
        <f t="shared" si="2"/>
        <v>2.3253111131604243</v>
      </c>
      <c r="I20" s="14"/>
    </row>
    <row r="21" spans="1:9" s="2" customFormat="1" ht="51.75" customHeight="1">
      <c r="A21" s="47" t="s">
        <v>15</v>
      </c>
      <c r="B21" s="43">
        <v>85200</v>
      </c>
      <c r="C21" s="3">
        <v>70000</v>
      </c>
      <c r="D21" s="8">
        <f t="shared" si="1"/>
        <v>15200</v>
      </c>
      <c r="E21" s="20">
        <v>1276000</v>
      </c>
      <c r="F21" s="21">
        <v>1238932</v>
      </c>
      <c r="G21" s="7">
        <f t="shared" si="0"/>
        <v>37068</v>
      </c>
      <c r="H21" s="27">
        <f t="shared" si="2"/>
        <v>2.9919317605808873</v>
      </c>
      <c r="I21" s="14"/>
    </row>
    <row r="22" spans="1:9" s="2" customFormat="1" ht="51.75" customHeight="1">
      <c r="A22" s="47" t="s">
        <v>16</v>
      </c>
      <c r="B22" s="43">
        <v>157000</v>
      </c>
      <c r="C22" s="3">
        <v>132000</v>
      </c>
      <c r="D22" s="8">
        <f t="shared" si="1"/>
        <v>25000</v>
      </c>
      <c r="E22" s="20">
        <v>2407000</v>
      </c>
      <c r="F22" s="21">
        <v>2293000</v>
      </c>
      <c r="G22" s="7">
        <f t="shared" si="0"/>
        <v>114000</v>
      </c>
      <c r="H22" s="27">
        <f t="shared" si="2"/>
        <v>4.971652856519843</v>
      </c>
      <c r="I22" s="14"/>
    </row>
    <row r="23" spans="1:9" s="2" customFormat="1" ht="51.75" customHeight="1">
      <c r="A23" s="47" t="s">
        <v>17</v>
      </c>
      <c r="B23" s="3">
        <v>24500</v>
      </c>
      <c r="C23" s="3">
        <v>19200</v>
      </c>
      <c r="D23" s="8">
        <f t="shared" si="1"/>
        <v>5300</v>
      </c>
      <c r="E23" s="20">
        <v>368300</v>
      </c>
      <c r="F23" s="21">
        <v>339300</v>
      </c>
      <c r="G23" s="7">
        <f t="shared" si="0"/>
        <v>29000</v>
      </c>
      <c r="H23" s="27">
        <f t="shared" si="2"/>
        <v>8.547008547008547</v>
      </c>
      <c r="I23" s="14"/>
    </row>
    <row r="24" spans="1:9" s="2" customFormat="1" ht="51.75" customHeight="1">
      <c r="A24" s="47" t="s">
        <v>18</v>
      </c>
      <c r="B24" s="3">
        <v>3480</v>
      </c>
      <c r="C24" s="3">
        <v>2340</v>
      </c>
      <c r="D24" s="8">
        <f t="shared" si="1"/>
        <v>1140</v>
      </c>
      <c r="E24" s="20">
        <v>49800</v>
      </c>
      <c r="F24" s="21">
        <v>38800</v>
      </c>
      <c r="G24" s="7">
        <f t="shared" si="0"/>
        <v>11000</v>
      </c>
      <c r="H24" s="27">
        <f t="shared" si="2"/>
        <v>28.350515463917525</v>
      </c>
      <c r="I24" s="15"/>
    </row>
    <row r="25" spans="1:9" s="2" customFormat="1" ht="68.25" customHeight="1">
      <c r="A25" s="47" t="s">
        <v>19</v>
      </c>
      <c r="B25" s="3">
        <v>39760</v>
      </c>
      <c r="C25" s="3">
        <v>29000</v>
      </c>
      <c r="D25" s="8">
        <f t="shared" si="1"/>
        <v>10760</v>
      </c>
      <c r="E25" s="20">
        <v>466672</v>
      </c>
      <c r="F25" s="21">
        <v>387540</v>
      </c>
      <c r="G25" s="7">
        <f t="shared" si="0"/>
        <v>79132</v>
      </c>
      <c r="H25" s="27">
        <f t="shared" si="2"/>
        <v>20.419053517056305</v>
      </c>
      <c r="I25" s="14"/>
    </row>
    <row r="26" spans="1:9" s="2" customFormat="1" ht="51.75" customHeight="1">
      <c r="A26" s="47" t="s">
        <v>20</v>
      </c>
      <c r="B26" s="3">
        <v>108000</v>
      </c>
      <c r="C26" s="3">
        <v>97000</v>
      </c>
      <c r="D26" s="8">
        <f t="shared" si="1"/>
        <v>11000</v>
      </c>
      <c r="E26" s="20">
        <v>1544700</v>
      </c>
      <c r="F26" s="21">
        <v>1533020</v>
      </c>
      <c r="G26" s="7">
        <f t="shared" si="0"/>
        <v>11680</v>
      </c>
      <c r="H26" s="27">
        <f t="shared" si="2"/>
        <v>0.7618948219853623</v>
      </c>
      <c r="I26" s="14"/>
    </row>
    <row r="27" spans="1:9" s="2" customFormat="1" ht="51.75" customHeight="1">
      <c r="A27" s="47" t="s">
        <v>21</v>
      </c>
      <c r="B27" s="3">
        <v>21000</v>
      </c>
      <c r="C27" s="3">
        <v>18400</v>
      </c>
      <c r="D27" s="8">
        <f t="shared" si="1"/>
        <v>2600</v>
      </c>
      <c r="E27" s="20">
        <v>326900</v>
      </c>
      <c r="F27" s="21">
        <v>335600</v>
      </c>
      <c r="G27" s="7">
        <f t="shared" si="0"/>
        <v>-8700</v>
      </c>
      <c r="H27" s="27">
        <f t="shared" si="2"/>
        <v>-2.592371871275328</v>
      </c>
      <c r="I27" s="15" t="s">
        <v>52</v>
      </c>
    </row>
    <row r="28" spans="1:9" s="2" customFormat="1" ht="51.75" customHeight="1">
      <c r="A28" s="46" t="s">
        <v>22</v>
      </c>
      <c r="B28" s="43">
        <v>33800</v>
      </c>
      <c r="C28" s="3">
        <v>39000</v>
      </c>
      <c r="D28" s="8">
        <f t="shared" si="1"/>
        <v>-5200</v>
      </c>
      <c r="E28" s="20">
        <v>534340</v>
      </c>
      <c r="F28" s="21">
        <v>605650</v>
      </c>
      <c r="G28" s="7">
        <f t="shared" si="0"/>
        <v>-71310</v>
      </c>
      <c r="H28" s="27">
        <f t="shared" si="2"/>
        <v>-11.774126971022868</v>
      </c>
      <c r="I28" s="15" t="s">
        <v>52</v>
      </c>
    </row>
    <row r="29" spans="1:9" s="2" customFormat="1" ht="51.75" customHeight="1">
      <c r="A29" s="46" t="s">
        <v>23</v>
      </c>
      <c r="B29" s="43">
        <v>35600</v>
      </c>
      <c r="C29" s="3">
        <v>30200</v>
      </c>
      <c r="D29" s="8">
        <f t="shared" si="1"/>
        <v>5400</v>
      </c>
      <c r="E29" s="20">
        <v>477400</v>
      </c>
      <c r="F29" s="21">
        <v>463453</v>
      </c>
      <c r="G29" s="7">
        <f t="shared" si="0"/>
        <v>13947</v>
      </c>
      <c r="H29" s="27">
        <f t="shared" si="2"/>
        <v>3.0093666455929724</v>
      </c>
      <c r="I29" s="14"/>
    </row>
    <row r="30" spans="1:9" s="2" customFormat="1" ht="51.75" customHeight="1">
      <c r="A30" s="46" t="s">
        <v>24</v>
      </c>
      <c r="B30" s="3">
        <v>14800</v>
      </c>
      <c r="C30" s="3">
        <v>12000</v>
      </c>
      <c r="D30" s="8">
        <f t="shared" si="1"/>
        <v>2800</v>
      </c>
      <c r="E30" s="20">
        <v>208100</v>
      </c>
      <c r="F30" s="21">
        <v>202000</v>
      </c>
      <c r="G30" s="7">
        <f t="shared" si="0"/>
        <v>6100</v>
      </c>
      <c r="H30" s="27">
        <f t="shared" si="2"/>
        <v>3.01980198019802</v>
      </c>
      <c r="I30" s="14"/>
    </row>
    <row r="31" spans="1:9" s="2" customFormat="1" ht="51.75" customHeight="1">
      <c r="A31" s="46" t="s">
        <v>25</v>
      </c>
      <c r="B31" s="3">
        <v>18800</v>
      </c>
      <c r="C31" s="3">
        <v>13120</v>
      </c>
      <c r="D31" s="8">
        <f t="shared" si="1"/>
        <v>5680</v>
      </c>
      <c r="E31" s="20">
        <v>173360</v>
      </c>
      <c r="F31" s="21">
        <v>181110</v>
      </c>
      <c r="G31" s="7">
        <f t="shared" si="0"/>
        <v>-7750</v>
      </c>
      <c r="H31" s="27">
        <f t="shared" si="2"/>
        <v>-4.27916735685495</v>
      </c>
      <c r="I31" s="15" t="s">
        <v>52</v>
      </c>
    </row>
    <row r="32" spans="1:9" s="2" customFormat="1" ht="51.75" customHeight="1">
      <c r="A32" s="46" t="s">
        <v>26</v>
      </c>
      <c r="B32" s="50">
        <v>13300</v>
      </c>
      <c r="C32" s="3">
        <v>21600</v>
      </c>
      <c r="D32" s="8">
        <f t="shared" si="1"/>
        <v>-8300</v>
      </c>
      <c r="E32" s="20">
        <v>289000</v>
      </c>
      <c r="F32" s="21">
        <v>331700</v>
      </c>
      <c r="G32" s="7">
        <f t="shared" si="0"/>
        <v>-42700</v>
      </c>
      <c r="H32" s="27">
        <f t="shared" si="2"/>
        <v>-12.873078082604763</v>
      </c>
      <c r="I32" s="15" t="s">
        <v>52</v>
      </c>
    </row>
    <row r="33" spans="1:9" s="2" customFormat="1" ht="51.75" customHeight="1">
      <c r="A33" s="46" t="s">
        <v>27</v>
      </c>
      <c r="B33" s="43">
        <v>8000</v>
      </c>
      <c r="C33" s="3">
        <v>6500</v>
      </c>
      <c r="D33" s="8">
        <f t="shared" si="1"/>
        <v>1500</v>
      </c>
      <c r="E33" s="20">
        <v>92680</v>
      </c>
      <c r="F33" s="21">
        <v>133500</v>
      </c>
      <c r="G33" s="7">
        <f t="shared" si="0"/>
        <v>-40820</v>
      </c>
      <c r="H33" s="27">
        <f t="shared" si="2"/>
        <v>-30.576779026217228</v>
      </c>
      <c r="I33" s="15" t="s">
        <v>52</v>
      </c>
    </row>
    <row r="34" spans="1:9" s="2" customFormat="1" ht="51.75" customHeight="1">
      <c r="A34" s="46" t="s">
        <v>28</v>
      </c>
      <c r="B34" s="3">
        <v>6799</v>
      </c>
      <c r="C34" s="3">
        <v>6800</v>
      </c>
      <c r="D34" s="8">
        <f t="shared" si="1"/>
        <v>-1</v>
      </c>
      <c r="E34" s="20">
        <v>95991</v>
      </c>
      <c r="F34" s="21">
        <v>116903</v>
      </c>
      <c r="G34" s="7">
        <f t="shared" si="0"/>
        <v>-20912</v>
      </c>
      <c r="H34" s="27">
        <f t="shared" si="2"/>
        <v>-17.888334773273566</v>
      </c>
      <c r="I34" s="15" t="s">
        <v>50</v>
      </c>
    </row>
    <row r="35" spans="1:9" s="2" customFormat="1" ht="51.75" customHeight="1">
      <c r="A35" s="46" t="s">
        <v>29</v>
      </c>
      <c r="B35" s="3">
        <v>6700</v>
      </c>
      <c r="C35" s="3">
        <v>6400</v>
      </c>
      <c r="D35" s="8">
        <f t="shared" si="1"/>
        <v>300</v>
      </c>
      <c r="E35" s="20">
        <v>83100</v>
      </c>
      <c r="F35" s="21">
        <v>102100</v>
      </c>
      <c r="G35" s="7">
        <f t="shared" si="0"/>
        <v>-19000</v>
      </c>
      <c r="H35" s="27">
        <f t="shared" si="2"/>
        <v>-18.60920666013712</v>
      </c>
      <c r="I35" s="15" t="s">
        <v>50</v>
      </c>
    </row>
    <row r="36" spans="1:9" s="2" customFormat="1" ht="51.75" customHeight="1">
      <c r="A36" s="46" t="s">
        <v>30</v>
      </c>
      <c r="B36" s="5">
        <v>8000</v>
      </c>
      <c r="C36" s="5">
        <v>6000</v>
      </c>
      <c r="D36" s="8">
        <f t="shared" si="1"/>
        <v>2000</v>
      </c>
      <c r="E36" s="20">
        <v>92200</v>
      </c>
      <c r="F36" s="21">
        <v>87400</v>
      </c>
      <c r="G36" s="7">
        <f t="shared" si="0"/>
        <v>4800</v>
      </c>
      <c r="H36" s="27">
        <f t="shared" si="2"/>
        <v>5.491990846681922</v>
      </c>
      <c r="I36" s="14"/>
    </row>
    <row r="37" spans="1:9" s="2" customFormat="1" ht="51.75" customHeight="1">
      <c r="A37" s="46" t="s">
        <v>31</v>
      </c>
      <c r="B37" s="5">
        <v>3480</v>
      </c>
      <c r="C37" s="5">
        <v>4140</v>
      </c>
      <c r="D37" s="8">
        <f t="shared" si="1"/>
        <v>-660</v>
      </c>
      <c r="E37" s="20">
        <v>42840</v>
      </c>
      <c r="F37" s="21">
        <v>55740</v>
      </c>
      <c r="G37" s="7">
        <f t="shared" si="0"/>
        <v>-12900</v>
      </c>
      <c r="H37" s="27">
        <f t="shared" si="2"/>
        <v>-23.143164693218516</v>
      </c>
      <c r="I37" s="15" t="s">
        <v>50</v>
      </c>
    </row>
    <row r="38" spans="1:9" s="2" customFormat="1" ht="51.75" customHeight="1">
      <c r="A38" s="46" t="s">
        <v>32</v>
      </c>
      <c r="B38" s="5">
        <v>1840</v>
      </c>
      <c r="C38" s="5">
        <v>2880</v>
      </c>
      <c r="D38" s="8">
        <f t="shared" si="1"/>
        <v>-1040</v>
      </c>
      <c r="E38" s="20">
        <v>24420</v>
      </c>
      <c r="F38" s="21">
        <v>39960</v>
      </c>
      <c r="G38" s="7">
        <f t="shared" si="0"/>
        <v>-15540</v>
      </c>
      <c r="H38" s="27">
        <f t="shared" si="2"/>
        <v>-38.88888888888889</v>
      </c>
      <c r="I38" s="15" t="s">
        <v>50</v>
      </c>
    </row>
    <row r="39" spans="1:9" s="2" customFormat="1" ht="51.75" customHeight="1">
      <c r="A39" s="46" t="s">
        <v>33</v>
      </c>
      <c r="B39" s="4">
        <v>127000</v>
      </c>
      <c r="C39" s="4">
        <v>106000</v>
      </c>
      <c r="D39" s="8">
        <f t="shared" si="1"/>
        <v>21000</v>
      </c>
      <c r="E39" s="20">
        <v>1989200</v>
      </c>
      <c r="F39" s="21">
        <v>1925530</v>
      </c>
      <c r="G39" s="7">
        <f t="shared" si="0"/>
        <v>63670</v>
      </c>
      <c r="H39" s="27">
        <f t="shared" si="2"/>
        <v>3.3066220728838296</v>
      </c>
      <c r="I39" s="14"/>
    </row>
    <row r="40" spans="1:9" s="2" customFormat="1" ht="51.75" customHeight="1">
      <c r="A40" s="46" t="s">
        <v>34</v>
      </c>
      <c r="B40" s="4">
        <v>24000</v>
      </c>
      <c r="C40" s="4">
        <v>18400</v>
      </c>
      <c r="D40" s="8">
        <f t="shared" si="1"/>
        <v>5600</v>
      </c>
      <c r="E40" s="20">
        <v>199300</v>
      </c>
      <c r="F40" s="21">
        <v>280800</v>
      </c>
      <c r="G40" s="7">
        <f t="shared" si="0"/>
        <v>-81500</v>
      </c>
      <c r="H40" s="27">
        <f t="shared" si="2"/>
        <v>-29.024216524216524</v>
      </c>
      <c r="I40" s="15" t="s">
        <v>52</v>
      </c>
    </row>
    <row r="41" spans="1:9" s="2" customFormat="1" ht="51.75" customHeight="1">
      <c r="A41" s="46" t="s">
        <v>35</v>
      </c>
      <c r="B41" s="44">
        <v>112200</v>
      </c>
      <c r="C41" s="4">
        <v>95400</v>
      </c>
      <c r="D41" s="8">
        <f t="shared" si="1"/>
        <v>16800</v>
      </c>
      <c r="E41" s="20">
        <v>864300</v>
      </c>
      <c r="F41" s="21">
        <v>658400</v>
      </c>
      <c r="G41" s="7">
        <f t="shared" si="0"/>
        <v>205900</v>
      </c>
      <c r="H41" s="27">
        <f t="shared" si="2"/>
        <v>31.272782503037668</v>
      </c>
      <c r="I41" s="14" t="s">
        <v>51</v>
      </c>
    </row>
    <row r="42" spans="1:9" s="2" customFormat="1" ht="51.75" customHeight="1">
      <c r="A42" s="46" t="s">
        <v>36</v>
      </c>
      <c r="B42" s="44">
        <v>149700</v>
      </c>
      <c r="C42" s="4">
        <v>123200</v>
      </c>
      <c r="D42" s="8">
        <f t="shared" si="1"/>
        <v>26500</v>
      </c>
      <c r="E42" s="20">
        <v>1592820</v>
      </c>
      <c r="F42" s="21">
        <v>1497230</v>
      </c>
      <c r="G42" s="7">
        <f t="shared" si="0"/>
        <v>95590</v>
      </c>
      <c r="H42" s="27">
        <f t="shared" si="2"/>
        <v>6.3844566299099</v>
      </c>
      <c r="I42" s="14" t="s">
        <v>54</v>
      </c>
    </row>
    <row r="43" spans="1:9" s="2" customFormat="1" ht="51.75" customHeight="1">
      <c r="A43" s="46" t="s">
        <v>37</v>
      </c>
      <c r="B43" s="4">
        <v>2319</v>
      </c>
      <c r="C43" s="4">
        <v>2400</v>
      </c>
      <c r="D43" s="8">
        <f t="shared" si="1"/>
        <v>-81</v>
      </c>
      <c r="E43" s="20">
        <v>24644</v>
      </c>
      <c r="F43" s="21">
        <v>24182</v>
      </c>
      <c r="G43" s="7">
        <f t="shared" si="0"/>
        <v>462</v>
      </c>
      <c r="H43" s="27">
        <f t="shared" si="2"/>
        <v>1.910511951037962</v>
      </c>
      <c r="I43" s="14"/>
    </row>
    <row r="44" spans="1:9" s="2" customFormat="1" ht="51.75" customHeight="1">
      <c r="A44" s="46" t="s">
        <v>38</v>
      </c>
      <c r="B44" s="4">
        <v>13550</v>
      </c>
      <c r="C44" s="4">
        <v>11300</v>
      </c>
      <c r="D44" s="8">
        <f t="shared" si="1"/>
        <v>2250</v>
      </c>
      <c r="E44" s="20">
        <v>133750</v>
      </c>
      <c r="F44" s="21">
        <v>143755</v>
      </c>
      <c r="G44" s="7">
        <f t="shared" si="0"/>
        <v>-10005</v>
      </c>
      <c r="H44" s="27">
        <f t="shared" si="2"/>
        <v>-6.959757921463601</v>
      </c>
      <c r="I44" s="15" t="s">
        <v>52</v>
      </c>
    </row>
    <row r="45" spans="1:9" s="2" customFormat="1" ht="51.75" customHeight="1">
      <c r="A45" s="46" t="s">
        <v>39</v>
      </c>
      <c r="B45" s="51">
        <v>2600</v>
      </c>
      <c r="C45" s="6">
        <v>2402</v>
      </c>
      <c r="D45" s="8">
        <f t="shared" si="1"/>
        <v>198</v>
      </c>
      <c r="E45" s="20">
        <v>39696</v>
      </c>
      <c r="F45" s="21">
        <v>35813</v>
      </c>
      <c r="G45" s="7">
        <f t="shared" si="0"/>
        <v>3883</v>
      </c>
      <c r="H45" s="27">
        <f t="shared" si="2"/>
        <v>10.842431519280709</v>
      </c>
      <c r="I45" s="14" t="s">
        <v>53</v>
      </c>
    </row>
    <row r="46" spans="1:9" s="2" customFormat="1" ht="51.75" customHeight="1">
      <c r="A46" s="46" t="s">
        <v>40</v>
      </c>
      <c r="B46" s="4">
        <v>37760</v>
      </c>
      <c r="C46" s="4">
        <v>35200</v>
      </c>
      <c r="D46" s="8">
        <f t="shared" si="1"/>
        <v>2560</v>
      </c>
      <c r="E46" s="20">
        <v>574500</v>
      </c>
      <c r="F46" s="21">
        <v>602570</v>
      </c>
      <c r="G46" s="7">
        <f t="shared" si="0"/>
        <v>-28070</v>
      </c>
      <c r="H46" s="27">
        <f t="shared" si="2"/>
        <v>-4.658379939260169</v>
      </c>
      <c r="I46" s="15" t="s">
        <v>52</v>
      </c>
    </row>
    <row r="47" spans="1:9" s="2" customFormat="1" ht="51.75" customHeight="1">
      <c r="A47" s="46" t="s">
        <v>41</v>
      </c>
      <c r="B47" s="44">
        <v>133240</v>
      </c>
      <c r="C47" s="4">
        <v>121000</v>
      </c>
      <c r="D47" s="8">
        <f t="shared" si="1"/>
        <v>12240</v>
      </c>
      <c r="E47" s="20">
        <v>1678947</v>
      </c>
      <c r="F47" s="21">
        <v>1652830</v>
      </c>
      <c r="G47" s="7">
        <f t="shared" si="0"/>
        <v>26117</v>
      </c>
      <c r="H47" s="27">
        <f t="shared" si="2"/>
        <v>1.5801383082349667</v>
      </c>
      <c r="I47" s="14"/>
    </row>
    <row r="48" spans="1:9" s="2" customFormat="1" ht="51.75" customHeight="1">
      <c r="A48" s="46" t="s">
        <v>60</v>
      </c>
      <c r="B48" s="36">
        <v>175</v>
      </c>
      <c r="C48" s="37">
        <v>138</v>
      </c>
      <c r="D48" s="26"/>
      <c r="E48" s="20">
        <v>5833</v>
      </c>
      <c r="F48" s="25">
        <v>1449</v>
      </c>
      <c r="G48" s="22"/>
      <c r="H48" s="24"/>
      <c r="I48" s="14"/>
    </row>
    <row r="49" spans="1:9" s="2" customFormat="1" ht="51.75" customHeight="1" thickBot="1">
      <c r="A49" s="52" t="s">
        <v>55</v>
      </c>
      <c r="B49" s="28">
        <f>SUM(B8:B48)</f>
        <v>1911200</v>
      </c>
      <c r="C49" s="28">
        <f>SUM(C8:C48)</f>
        <v>1709000</v>
      </c>
      <c r="D49" s="34">
        <f t="shared" si="1"/>
        <v>202200</v>
      </c>
      <c r="E49" s="35">
        <f>SUM(E8:E48)</f>
        <v>25800845</v>
      </c>
      <c r="F49" s="30">
        <f>SUM(F8:F48)</f>
        <v>25133800</v>
      </c>
      <c r="G49" s="29">
        <f t="shared" si="0"/>
        <v>667045</v>
      </c>
      <c r="H49" s="31">
        <f t="shared" si="2"/>
        <v>2.653975920871496</v>
      </c>
      <c r="I49" s="32"/>
    </row>
    <row r="50" spans="1:9" s="2" customFormat="1" ht="51.75" customHeight="1">
      <c r="A50"/>
      <c r="B50"/>
      <c r="C50"/>
      <c r="D50" s="1"/>
      <c r="E50" s="1"/>
      <c r="F50" s="1"/>
      <c r="G50" s="1"/>
      <c r="H50" s="1"/>
      <c r="I50"/>
    </row>
    <row r="51" spans="1:9" s="2" customFormat="1" ht="51.75" customHeight="1">
      <c r="A51"/>
      <c r="B51"/>
      <c r="C51"/>
      <c r="D51" s="1"/>
      <c r="E51" s="1"/>
      <c r="F51" s="1"/>
      <c r="G51" s="1"/>
      <c r="H51" s="1"/>
      <c r="I51"/>
    </row>
    <row r="52" spans="1:9" s="2" customFormat="1" ht="51.75" customHeight="1">
      <c r="A52"/>
      <c r="B52"/>
      <c r="C52"/>
      <c r="D52" s="1"/>
      <c r="E52" s="1"/>
      <c r="F52" s="1"/>
      <c r="G52" s="1"/>
      <c r="H52" s="1"/>
      <c r="I52"/>
    </row>
    <row r="53" spans="1:9" s="2" customFormat="1" ht="51.75" customHeight="1">
      <c r="A53"/>
      <c r="B53"/>
      <c r="C53"/>
      <c r="D53" s="1"/>
      <c r="E53" s="1"/>
      <c r="F53" s="1"/>
      <c r="G53" s="1"/>
      <c r="H53" s="1"/>
      <c r="I53"/>
    </row>
    <row r="54" spans="1:9" s="2" customFormat="1" ht="51.75" customHeight="1">
      <c r="A54"/>
      <c r="B54"/>
      <c r="C54"/>
      <c r="D54" s="1"/>
      <c r="E54" s="1"/>
      <c r="F54" s="1"/>
      <c r="G54" s="1"/>
      <c r="H54" s="1"/>
      <c r="I54"/>
    </row>
    <row r="55" spans="1:9" s="2" customFormat="1" ht="51.75" customHeight="1">
      <c r="A55"/>
      <c r="B55"/>
      <c r="C55"/>
      <c r="D55" s="1"/>
      <c r="E55" s="1"/>
      <c r="F55" s="1"/>
      <c r="G55" s="1"/>
      <c r="H55" s="1"/>
      <c r="I55"/>
    </row>
    <row r="56" spans="1:9" s="2" customFormat="1" ht="51.75" customHeight="1">
      <c r="A56"/>
      <c r="B56"/>
      <c r="C56"/>
      <c r="D56" s="1"/>
      <c r="E56" s="1"/>
      <c r="F56" s="1"/>
      <c r="G56" s="1"/>
      <c r="H56" s="1"/>
      <c r="I56"/>
    </row>
    <row r="57" spans="1:9" s="2" customFormat="1" ht="51.75" customHeight="1">
      <c r="A57"/>
      <c r="B57"/>
      <c r="C57"/>
      <c r="D57" s="1"/>
      <c r="E57" s="1"/>
      <c r="F57" s="1"/>
      <c r="G57" s="1"/>
      <c r="H57" s="1"/>
      <c r="I57"/>
    </row>
    <row r="58" spans="1:9" s="2" customFormat="1" ht="66" customHeight="1">
      <c r="A58"/>
      <c r="B58"/>
      <c r="C58"/>
      <c r="D58" s="1"/>
      <c r="E58" s="1"/>
      <c r="F58" s="1"/>
      <c r="G58" s="1"/>
      <c r="H58" s="1"/>
      <c r="I58"/>
    </row>
    <row r="59" spans="1:9" s="2" customFormat="1" ht="51.75" customHeight="1">
      <c r="A59"/>
      <c r="B59"/>
      <c r="C59"/>
      <c r="D59" s="1"/>
      <c r="E59" s="1"/>
      <c r="F59" s="1"/>
      <c r="G59" s="1"/>
      <c r="H59" s="1"/>
      <c r="I59"/>
    </row>
    <row r="60" spans="1:9" s="2" customFormat="1" ht="51.75" customHeight="1">
      <c r="A60"/>
      <c r="B60"/>
      <c r="C60"/>
      <c r="D60" s="1"/>
      <c r="E60" s="1"/>
      <c r="F60" s="1"/>
      <c r="G60" s="1"/>
      <c r="H60" s="1"/>
      <c r="I60"/>
    </row>
    <row r="61" spans="1:9" s="2" customFormat="1" ht="51.75" customHeight="1">
      <c r="A61"/>
      <c r="B61"/>
      <c r="C61"/>
      <c r="D61" s="1"/>
      <c r="E61" s="1"/>
      <c r="F61" s="1"/>
      <c r="G61" s="1"/>
      <c r="H61" s="1"/>
      <c r="I61"/>
    </row>
    <row r="62" spans="1:9" s="2" customFormat="1" ht="51.75" customHeight="1">
      <c r="A62"/>
      <c r="B62"/>
      <c r="C62"/>
      <c r="D62" s="1"/>
      <c r="E62" s="1"/>
      <c r="F62" s="1"/>
      <c r="G62" s="1"/>
      <c r="H62" s="1"/>
      <c r="I62"/>
    </row>
    <row r="63" spans="1:9" s="2" customFormat="1" ht="72.75" customHeight="1">
      <c r="A63"/>
      <c r="B63"/>
      <c r="C63"/>
      <c r="D63" s="1"/>
      <c r="E63" s="1"/>
      <c r="F63" s="1"/>
      <c r="G63" s="1"/>
      <c r="H63" s="1"/>
      <c r="I63"/>
    </row>
  </sheetData>
  <sheetProtection/>
  <mergeCells count="6">
    <mergeCell ref="A1:I1"/>
    <mergeCell ref="A2:I2"/>
    <mergeCell ref="A3:I3"/>
    <mergeCell ref="A5:I5"/>
    <mergeCell ref="A6:I6"/>
    <mergeCell ref="A4:I4"/>
  </mergeCells>
  <conditionalFormatting sqref="G8:H49 D8:D49">
    <cfRule type="cellIs" priority="3" dxfId="2" operator="greaterThan" stopIfTrue="1">
      <formula>0</formula>
    </cfRule>
  </conditionalFormatting>
  <conditionalFormatting sqref="I7">
    <cfRule type="cellIs" priority="1" dxfId="3" operator="greaterThan" stopIfTrue="1">
      <formula>0</formula>
    </cfRule>
  </conditionalFormatting>
  <printOptions/>
  <pageMargins left="0.5905511811023623" right="0" top="0.5905511811023623" bottom="0.5905511811023623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tku-staff</dc:creator>
  <cp:keywords/>
  <dc:description/>
  <cp:lastModifiedBy>蔡基湧</cp:lastModifiedBy>
  <cp:lastPrinted>2013-06-24T09:38:06Z</cp:lastPrinted>
  <dcterms:created xsi:type="dcterms:W3CDTF">2012-05-31T01:44:56Z</dcterms:created>
  <dcterms:modified xsi:type="dcterms:W3CDTF">2014-02-25T08:01:01Z</dcterms:modified>
  <cp:category/>
  <cp:version/>
  <cp:contentType/>
  <cp:contentStatus/>
</cp:coreProperties>
</file>